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'1'!$A$1:$J$14</definedName>
    <definedName name="_xlnm.Print_Area" localSheetId="2">'сады'!$A$1:$J$17</definedName>
    <definedName name="_xlnm.Print_Area" localSheetId="1">'школы'!$A$1:$J$17</definedName>
  </definedNames>
  <calcPr fullCalcOnLoad="1"/>
</workbook>
</file>

<file path=xl/sharedStrings.xml><?xml version="1.0" encoding="utf-8"?>
<sst xmlns="http://schemas.openxmlformats.org/spreadsheetml/2006/main" count="75" uniqueCount="24">
  <si>
    <t>№ п.п (вида товара)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</si>
  <si>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</si>
  <si>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</si>
  <si>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</si>
  <si>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</si>
  <si>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</si>
  <si>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</si>
  <si>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</si>
  <si>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</si>
  <si>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</si>
  <si>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</si>
  <si>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</si>
  <si>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</si>
  <si>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Огурцы.</t>
  </si>
  <si>
    <t>Тип огурцов по размеру плода: Среднеплодные. Товарный сорт: Высший.</t>
  </si>
  <si>
    <t>Томаты (помидоры).</t>
  </si>
  <si>
    <t>Товарный тип: Круглые. Товарный сорт: Высший. Цвет томатов: Красные.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</si>
  <si>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(огурцы и томаты свежие)</t>
  </si>
  <si>
    <t>Директор ________________ Балуева Л.Н.</t>
  </si>
  <si>
    <t>Дата составления сводной таблицы 13.05.2024 г.</t>
  </si>
  <si>
    <t>№ 3861400261423000028</t>
  </si>
  <si>
    <t>№ 3861400420223000016</t>
  </si>
  <si>
    <t>№ 2861300193923000167</t>
  </si>
  <si>
    <t>Источник информации о ценах. Сведения из Единого реестра государственных и муниципальных контрактов.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</si>
</sst>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43" fontId="41" fillId="33" borderId="11" xfId="58" applyFont="1" applyFill="1" applyBorder="1" applyAlignment="1">
      <alignment horizontal="center" vertical="center"/>
    </xf>
    <xf numFmtId="43" fontId="42" fillId="33" borderId="11" xfId="58" applyNumberFormat="1" applyFont="1" applyFill="1" applyBorder="1" applyAlignment="1">
      <alignment horizontal="center"/>
    </xf>
    <xf numFmtId="43" fontId="39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wrapText="1"/>
    </xf>
    <xf numFmtId="164" fontId="39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43" fontId="39" fillId="33" borderId="18" xfId="58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7" xfId="0" applyNumberFormat="1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7.00390625" style="3" customWidth="1"/>
    <col min="4" max="4" width="11.421875" style="3" customWidth="1"/>
    <col min="5" max="5" width="9.57421875" style="3" customWidth="1"/>
    <col min="6" max="8" width="9.85156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57" customHeight="1">
      <c r="A5" s="26" t="s">
        <v>0</v>
      </c>
      <c r="B5" s="26" t="s">
        <v>3</v>
      </c>
      <c r="C5" s="26" t="s">
        <v>4</v>
      </c>
      <c r="D5" s="26" t="s">
        <v>12</v>
      </c>
      <c r="E5" s="26" t="s">
        <v>11</v>
      </c>
      <c r="F5" s="32" t="s">
        <v>23</v>
      </c>
      <c r="G5" s="33"/>
      <c r="H5" s="34"/>
      <c r="I5" s="27" t="s">
        <v>1</v>
      </c>
      <c r="J5" s="27" t="s">
        <v>2</v>
      </c>
    </row>
    <row r="6" spans="1:10" ht="117" customHeight="1">
      <c r="A6" s="26"/>
      <c r="B6" s="27"/>
      <c r="C6" s="26"/>
      <c r="D6" s="26"/>
      <c r="E6" s="26"/>
      <c r="F6" s="35" t="s">
        <v>20</v>
      </c>
      <c r="G6" s="35" t="s">
        <v>21</v>
      </c>
      <c r="H6" s="35" t="s">
        <v>22</v>
      </c>
      <c r="I6" s="28"/>
      <c r="J6" s="28"/>
    </row>
    <row r="7" spans="1:10" ht="30">
      <c r="A7" s="16">
        <v>1</v>
      </c>
      <c r="B7" s="17" t="s">
        <v>13</v>
      </c>
      <c r="C7" s="18" t="s">
        <v>14</v>
      </c>
      <c r="D7" s="16" t="s">
        <v>7</v>
      </c>
      <c r="E7" s="4">
        <f>школы!E7+сады!E7</f>
        <v>1000</v>
      </c>
      <c r="F7" s="31">
        <v>248.75</v>
      </c>
      <c r="G7" s="31">
        <v>305</v>
      </c>
      <c r="H7" s="31">
        <v>270</v>
      </c>
      <c r="I7" s="5">
        <f>ROUND((F7+G7+H7)/3,2)</f>
        <v>274.58</v>
      </c>
      <c r="J7" s="6">
        <f>E7*I7</f>
        <v>274580</v>
      </c>
    </row>
    <row r="8" spans="1:10" ht="30">
      <c r="A8" s="16">
        <v>2</v>
      </c>
      <c r="B8" s="17" t="s">
        <v>15</v>
      </c>
      <c r="C8" s="18" t="s">
        <v>16</v>
      </c>
      <c r="D8" s="16" t="s">
        <v>7</v>
      </c>
      <c r="E8" s="15">
        <f>школы!E8+сады!E8</f>
        <v>1500</v>
      </c>
      <c r="F8" s="31">
        <v>248.75</v>
      </c>
      <c r="G8" s="31">
        <v>305</v>
      </c>
      <c r="H8" s="31">
        <v>185.25</v>
      </c>
      <c r="I8" s="5">
        <f>ROUND((F8+G8+H8)/3,2)</f>
        <v>246.33</v>
      </c>
      <c r="J8" s="6">
        <f>E8*I8</f>
        <v>369495</v>
      </c>
    </row>
    <row r="9" spans="1:11" ht="15">
      <c r="A9" s="22" t="s">
        <v>5</v>
      </c>
      <c r="B9" s="23"/>
      <c r="C9" s="23"/>
      <c r="D9" s="23"/>
      <c r="E9" s="23"/>
      <c r="F9" s="23"/>
      <c r="G9" s="23"/>
      <c r="H9" s="23"/>
      <c r="I9" s="24"/>
      <c r="J9" s="7">
        <f>SUM(J7:J8)</f>
        <v>644075</v>
      </c>
      <c r="K9" s="8"/>
    </row>
    <row r="10" spans="1:10" ht="15" customHeight="1">
      <c r="A10" s="9"/>
      <c r="B10" s="10"/>
      <c r="C10" s="9"/>
      <c r="D10" s="9"/>
      <c r="E10" s="9"/>
      <c r="F10" s="9"/>
      <c r="G10" s="9"/>
      <c r="H10" s="9"/>
      <c r="I10" s="9"/>
      <c r="J10" s="11"/>
    </row>
    <row r="11" spans="1:6" ht="15">
      <c r="A11" s="12" t="s">
        <v>10</v>
      </c>
      <c r="B11" s="12"/>
      <c r="C11" s="12"/>
      <c r="D11" s="13"/>
      <c r="E11" s="13"/>
      <c r="F11" s="13"/>
    </row>
    <row r="12" spans="1:6" ht="15">
      <c r="A12" s="20" t="s">
        <v>18</v>
      </c>
      <c r="B12" s="20"/>
      <c r="C12" s="20"/>
      <c r="D12" s="13"/>
      <c r="E12" s="13"/>
      <c r="F12" s="13"/>
    </row>
    <row r="13" ht="15">
      <c r="A13" s="3" t="s">
        <v>19</v>
      </c>
    </row>
  </sheetData>
  <sheetProtection/>
  <mergeCells count="14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12:C12"/>
    <mergeCell ref="A4:J4"/>
    <mergeCell ref="A9:I9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4">
      <selection activeCell="C8" sqref="C8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7.00390625" style="3" customWidth="1"/>
    <col min="4" max="4" width="11.421875" style="3" customWidth="1"/>
    <col min="5" max="5" width="9.57421875" style="3" customWidth="1"/>
    <col min="6" max="8" width="9.85156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56.25" customHeight="1">
      <c r="A5" s="26" t="s">
        <v>0</v>
      </c>
      <c r="B5" s="26" t="s">
        <v>3</v>
      </c>
      <c r="C5" s="26" t="s">
        <v>4</v>
      </c>
      <c r="D5" s="26" t="s">
        <v>12</v>
      </c>
      <c r="E5" s="26" t="s">
        <v>11</v>
      </c>
      <c r="F5" s="32" t="s">
        <v>23</v>
      </c>
      <c r="G5" s="33"/>
      <c r="H5" s="34"/>
      <c r="I5" s="27" t="s">
        <v>1</v>
      </c>
      <c r="J5" s="27" t="s">
        <v>2</v>
      </c>
    </row>
    <row r="6" spans="1:10" ht="120.75" customHeight="1">
      <c r="A6" s="26"/>
      <c r="B6" s="27"/>
      <c r="C6" s="26"/>
      <c r="D6" s="26"/>
      <c r="E6" s="26"/>
      <c r="F6" s="35" t="s">
        <v>20</v>
      </c>
      <c r="G6" s="35" t="s">
        <v>21</v>
      </c>
      <c r="H6" s="35" t="s">
        <v>22</v>
      </c>
      <c r="I6" s="28"/>
      <c r="J6" s="28"/>
    </row>
    <row r="7" spans="1:10" ht="30">
      <c r="A7" s="19">
        <v>1</v>
      </c>
      <c r="B7" s="17" t="s">
        <v>13</v>
      </c>
      <c r="C7" s="18" t="s">
        <v>14</v>
      </c>
      <c r="D7" s="19" t="s">
        <v>7</v>
      </c>
      <c r="E7" s="4">
        <f>655+85</f>
        <v>740</v>
      </c>
      <c r="F7" s="31">
        <v>248.75</v>
      </c>
      <c r="G7" s="31">
        <v>305</v>
      </c>
      <c r="H7" s="31">
        <v>270</v>
      </c>
      <c r="I7" s="5">
        <f>ROUND((F7+G7+H7)/3,2)</f>
        <v>274.58</v>
      </c>
      <c r="J7" s="6">
        <f>E7*I7</f>
        <v>203189.19999999998</v>
      </c>
    </row>
    <row r="8" spans="1:10" ht="30">
      <c r="A8" s="19">
        <v>2</v>
      </c>
      <c r="B8" s="17" t="s">
        <v>15</v>
      </c>
      <c r="C8" s="18" t="s">
        <v>16</v>
      </c>
      <c r="D8" s="19" t="s">
        <v>7</v>
      </c>
      <c r="E8" s="15">
        <f>1140+100</f>
        <v>1240</v>
      </c>
      <c r="F8" s="31">
        <v>248.75</v>
      </c>
      <c r="G8" s="31">
        <v>305</v>
      </c>
      <c r="H8" s="31">
        <v>185.25</v>
      </c>
      <c r="I8" s="5">
        <f>ROUND((F8+G8+H8)/3,2)</f>
        <v>246.33</v>
      </c>
      <c r="J8" s="6">
        <f>E8*I8</f>
        <v>305449.2</v>
      </c>
    </row>
    <row r="9" spans="1:11" ht="15">
      <c r="A9" s="22" t="s">
        <v>5</v>
      </c>
      <c r="B9" s="23"/>
      <c r="C9" s="23"/>
      <c r="D9" s="23"/>
      <c r="E9" s="23"/>
      <c r="F9" s="23"/>
      <c r="G9" s="23"/>
      <c r="H9" s="23"/>
      <c r="I9" s="24"/>
      <c r="J9" s="7">
        <f>SUM(J7:J8)</f>
        <v>508638.4</v>
      </c>
      <c r="K9" s="8"/>
    </row>
    <row r="10" spans="1:10" ht="15" customHeight="1">
      <c r="A10" s="9"/>
      <c r="B10" s="10"/>
      <c r="C10" s="9"/>
      <c r="D10" s="9"/>
      <c r="E10" s="9"/>
      <c r="F10" s="9"/>
      <c r="G10" s="9"/>
      <c r="H10" s="9"/>
      <c r="I10" s="9"/>
      <c r="J10" s="11"/>
    </row>
    <row r="11" spans="1:6" ht="15">
      <c r="A11" s="12" t="s">
        <v>10</v>
      </c>
      <c r="B11" s="12"/>
      <c r="C11" s="12"/>
      <c r="D11" s="13"/>
      <c r="E11" s="13"/>
      <c r="F11" s="13"/>
    </row>
    <row r="12" spans="1:6" ht="15">
      <c r="A12" s="20" t="s">
        <v>18</v>
      </c>
      <c r="B12" s="20"/>
      <c r="C12" s="20"/>
      <c r="D12" s="13"/>
      <c r="E12" s="13"/>
      <c r="F12" s="13"/>
    </row>
    <row r="13" ht="15">
      <c r="A13" s="3" t="s">
        <v>19</v>
      </c>
    </row>
  </sheetData>
  <sheetProtection/>
  <mergeCells count="14">
    <mergeCell ref="A5:A6"/>
    <mergeCell ref="B5:B6"/>
    <mergeCell ref="C5:C6"/>
    <mergeCell ref="D5:D6"/>
    <mergeCell ref="A9:I9"/>
    <mergeCell ref="A12:C12"/>
    <mergeCell ref="A1:J1"/>
    <mergeCell ref="A2:J2"/>
    <mergeCell ref="A3:J3"/>
    <mergeCell ref="A4:J4"/>
    <mergeCell ref="F5:H5"/>
    <mergeCell ref="I5:I6"/>
    <mergeCell ref="J5:J6"/>
    <mergeCell ref="E5:E6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60" zoomScalePageLayoutView="0" workbookViewId="0" topLeftCell="A1">
      <selection activeCell="B10" sqref="B10"/>
    </sheetView>
  </sheetViews>
  <sheetFormatPr defaultColWidth="9.140625" defaultRowHeight="15"/>
  <cols>
    <col min="1" max="1" width="7.8515625" style="3" customWidth="1"/>
    <col min="2" max="2" width="23.7109375" style="14" customWidth="1"/>
    <col min="3" max="3" width="57.00390625" style="3" customWidth="1"/>
    <col min="4" max="4" width="11.421875" style="3" customWidth="1"/>
    <col min="5" max="5" width="9.57421875" style="3" customWidth="1"/>
    <col min="6" max="8" width="9.8515625" style="3" bestFit="1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1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5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57" customHeight="1">
      <c r="A5" s="26" t="s">
        <v>0</v>
      </c>
      <c r="B5" s="26" t="s">
        <v>3</v>
      </c>
      <c r="C5" s="26" t="s">
        <v>4</v>
      </c>
      <c r="D5" s="26" t="s">
        <v>12</v>
      </c>
      <c r="E5" s="26" t="s">
        <v>11</v>
      </c>
      <c r="F5" s="32" t="s">
        <v>23</v>
      </c>
      <c r="G5" s="33"/>
      <c r="H5" s="34"/>
      <c r="I5" s="27" t="s">
        <v>1</v>
      </c>
      <c r="J5" s="27" t="s">
        <v>2</v>
      </c>
    </row>
    <row r="6" spans="1:10" ht="120" customHeight="1">
      <c r="A6" s="26"/>
      <c r="B6" s="27"/>
      <c r="C6" s="26"/>
      <c r="D6" s="26"/>
      <c r="E6" s="26"/>
      <c r="F6" s="35" t="s">
        <v>20</v>
      </c>
      <c r="G6" s="35" t="s">
        <v>21</v>
      </c>
      <c r="H6" s="35" t="s">
        <v>22</v>
      </c>
      <c r="I6" s="28"/>
      <c r="J6" s="28"/>
    </row>
    <row r="7" spans="1:10" ht="30">
      <c r="A7" s="19">
        <v>1</v>
      </c>
      <c r="B7" s="17" t="s">
        <v>13</v>
      </c>
      <c r="C7" s="18" t="s">
        <v>14</v>
      </c>
      <c r="D7" s="19" t="s">
        <v>7</v>
      </c>
      <c r="E7" s="4">
        <f>200+60</f>
        <v>260</v>
      </c>
      <c r="F7" s="31">
        <v>248.75</v>
      </c>
      <c r="G7" s="31">
        <v>305</v>
      </c>
      <c r="H7" s="31">
        <v>270</v>
      </c>
      <c r="I7" s="5">
        <f>ROUND((F7+G7+H7)/3,2)</f>
        <v>274.58</v>
      </c>
      <c r="J7" s="6">
        <f>E7*I7</f>
        <v>71390.8</v>
      </c>
    </row>
    <row r="8" spans="1:10" ht="30">
      <c r="A8" s="19">
        <v>2</v>
      </c>
      <c r="B8" s="17" t="s">
        <v>15</v>
      </c>
      <c r="C8" s="18" t="s">
        <v>16</v>
      </c>
      <c r="D8" s="19" t="s">
        <v>7</v>
      </c>
      <c r="E8" s="15">
        <f>200+60</f>
        <v>260</v>
      </c>
      <c r="F8" s="31">
        <v>248.75</v>
      </c>
      <c r="G8" s="31">
        <v>305</v>
      </c>
      <c r="H8" s="31">
        <v>185.25</v>
      </c>
      <c r="I8" s="5">
        <f>ROUND((F8+G8+H8)/3,2)</f>
        <v>246.33</v>
      </c>
      <c r="J8" s="6">
        <f>E8*I8</f>
        <v>64045.8</v>
      </c>
    </row>
    <row r="9" spans="1:11" ht="15">
      <c r="A9" s="22" t="s">
        <v>5</v>
      </c>
      <c r="B9" s="23"/>
      <c r="C9" s="23"/>
      <c r="D9" s="23"/>
      <c r="E9" s="23"/>
      <c r="F9" s="23"/>
      <c r="G9" s="23"/>
      <c r="H9" s="23"/>
      <c r="I9" s="24"/>
      <c r="J9" s="7">
        <f>SUM(J7:J8)</f>
        <v>135436.6</v>
      </c>
      <c r="K9" s="8"/>
    </row>
    <row r="10" spans="1:10" ht="15" customHeight="1">
      <c r="A10" s="9"/>
      <c r="B10" s="10"/>
      <c r="C10" s="9"/>
      <c r="D10" s="9"/>
      <c r="E10" s="9"/>
      <c r="F10" s="9"/>
      <c r="G10" s="9"/>
      <c r="H10" s="9"/>
      <c r="I10" s="9"/>
      <c r="J10" s="11"/>
    </row>
    <row r="11" spans="1:6" ht="15">
      <c r="A11" s="12" t="s">
        <v>10</v>
      </c>
      <c r="B11" s="12"/>
      <c r="C11" s="12"/>
      <c r="D11" s="13"/>
      <c r="E11" s="13"/>
      <c r="F11" s="13"/>
    </row>
    <row r="12" spans="1:6" ht="15">
      <c r="A12" s="20" t="s">
        <v>18</v>
      </c>
      <c r="B12" s="20"/>
      <c r="C12" s="20"/>
      <c r="D12" s="13"/>
      <c r="E12" s="13"/>
      <c r="F12" s="13"/>
    </row>
    <row r="13" ht="15">
      <c r="A13" s="3" t="s">
        <v>19</v>
      </c>
    </row>
  </sheetData>
  <sheetProtection/>
  <mergeCells count="14">
    <mergeCell ref="B5:B6"/>
    <mergeCell ref="C5:C6"/>
    <mergeCell ref="D5:D6"/>
    <mergeCell ref="E5:E6"/>
    <mergeCell ref="A9:I9"/>
    <mergeCell ref="A12:C12"/>
    <mergeCell ref="A1:J1"/>
    <mergeCell ref="A2:J2"/>
    <mergeCell ref="A3:J3"/>
    <mergeCell ref="A4:J4"/>
    <mergeCell ref="F5:H5"/>
    <mergeCell ref="I5:I6"/>
    <mergeCell ref="J5:J6"/>
    <mergeCell ref="A5:A6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2024-05-13T06:34:03Z</cp:lastPrinted>
  <dcterms:created xsi:type="dcterms:W3CDTF">2014-02-14T07:05:08Z</dcterms:created>
  <dcterms:modified xsi:type="dcterms:W3CDTF">2024-05-13T06:34:19Z</dcterms:modified>
  <cp:category/>
  <cp:version/>
  <cp:contentType/>
  <cp:contentStatus/>
</cp:coreProperties>
</file>